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nglish" sheetId="1" r:id="rId1"/>
    <sheet name="metric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<sst xmlns="http://schemas.openxmlformats.org/spreadsheetml/2006/main" count="33" uniqueCount="20">
  <si>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Racquet mod formulas</t>
  </si>
  <si>
    <t>If m grams of weight are added r' cm from the butt</t>
  </si>
  <si>
    <t>M (Mass of racquet, grams)</t>
  </si>
  <si>
    <t>I (swingweight @ 10cm)</t>
  </si>
  <si>
    <t>R (orig balance, inches)</t>
  </si>
  <si>
    <t>Adding weight:</t>
  </si>
  <si>
    <t>I</t>
  </si>
  <si>
    <t>II</t>
  </si>
  <si>
    <t>III</t>
  </si>
  <si>
    <t>m (mass to be added, grams)</t>
  </si>
  <si>
    <t>r' (butt to added wt, cm )</t>
  </si>
  <si>
    <t>I' (swingweight @ 4cm)</t>
  </si>
  <si>
    <t>New swingweight (4cm)</t>
  </si>
  <si>
    <t>New balance (inches)</t>
  </si>
  <si>
    <t>New mass</t>
  </si>
  <si>
    <t>New swingweight (10)</t>
  </si>
  <si>
    <t>Click tabs below to enter balances in english/metric measurements</t>
  </si>
  <si>
    <t>Racquet mod formulas (metric)</t>
  </si>
  <si>
    <t>R (orig balance, cm)</t>
  </si>
  <si>
    <t>New balance (cm)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</si>
</sst>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0" fillId="3" borderId="0" xfId="0" applyFill="1" applyAlignment="1" applyProtection="1">
      <alignment/>
      <protection locked="0"/>
    </xf>
    <xf numFmtId="164" fontId="2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 topLeftCell="A1">
      <selection activeCell="B21" sqref="B21"/>
    </sheetView>
  </sheetViews>
  <sheetFormatPr defaultColWidth="12.57421875" defaultRowHeight="12.75"/>
  <cols>
    <col min="1" max="1" width="6.140625" style="1" customWidth="1"/>
    <col min="2" max="2" width="27.57421875" style="1" customWidth="1"/>
    <col min="3" max="3" width="8.57421875" style="1" customWidth="1"/>
    <col min="4" max="16384" width="11.57421875" style="1" customWidth="1"/>
  </cols>
  <sheetData>
    <row r="1" ht="25.5" customHeight="1">
      <c r="B1" s="2" t="s">
        <v>0</v>
      </c>
    </row>
    <row r="2" ht="18" customHeight="1">
      <c r="B2" s="3" t="s">
        <v>1</v>
      </c>
    </row>
    <row r="4" spans="2:3" ht="12.75">
      <c r="B4" s="3" t="s">
        <v>2</v>
      </c>
      <c r="C4" s="4">
        <v>346</v>
      </c>
    </row>
    <row r="5" spans="2:3" ht="12.75">
      <c r="B5" s="3" t="s">
        <v>3</v>
      </c>
      <c r="C5" s="4">
        <v>335</v>
      </c>
    </row>
    <row r="6" spans="2:3" ht="12.75">
      <c r="B6" s="3" t="s">
        <v>4</v>
      </c>
      <c r="C6" s="4">
        <v>11.75</v>
      </c>
    </row>
    <row r="8" spans="2:5" ht="12.75">
      <c r="B8" s="3" t="s">
        <v>5</v>
      </c>
      <c r="C8" s="5" t="s">
        <v>6</v>
      </c>
      <c r="D8" s="5" t="s">
        <v>7</v>
      </c>
      <c r="E8" s="5" t="s">
        <v>8</v>
      </c>
    </row>
    <row r="9" spans="2:5" ht="12.75">
      <c r="B9" s="3" t="s">
        <v>9</v>
      </c>
      <c r="C9" s="4">
        <v>8</v>
      </c>
      <c r="D9" s="4">
        <v>0</v>
      </c>
      <c r="E9" s="4"/>
    </row>
    <row r="10" spans="2:5" ht="12.75">
      <c r="B10" s="3" t="s">
        <v>10</v>
      </c>
      <c r="C10" s="4">
        <v>55</v>
      </c>
      <c r="D10" s="4">
        <v>0</v>
      </c>
      <c r="E10" s="4"/>
    </row>
    <row r="11" spans="2:3" ht="12.75">
      <c r="B11" s="3"/>
      <c r="C11" s="3"/>
    </row>
    <row r="12" spans="2:3" ht="12.75">
      <c r="B12" s="3" t="s">
        <v>11</v>
      </c>
      <c r="C12" s="3">
        <f>C5+(C4/1000)*((12*C6*2.54)-84)</f>
        <v>429.85244</v>
      </c>
    </row>
    <row r="13" spans="2:3" ht="12.75">
      <c r="B13" s="3" t="s">
        <v>12</v>
      </c>
      <c r="C13" s="3">
        <f>C12+((C9/1000)*(C10-4)^2)+((D9/1000)*(D10-4)^2)+((E9/1000)*(E10-4)^2)</f>
        <v>450.66044</v>
      </c>
    </row>
    <row r="14" spans="2:3" ht="12.75">
      <c r="B14" s="3" t="s">
        <v>13</v>
      </c>
      <c r="C14" s="3">
        <f>C6+((C10-(C6*2.54))*((C9)/(C4+C9))/2.54)+((D10-(C6*2.54))*((D9)/(C4+D9))/2.54)+((E10-(C6*2.54))*((E9)/(C4+E9))/2.54)</f>
        <v>11.973808888295743</v>
      </c>
    </row>
    <row r="15" spans="2:3" ht="12.75">
      <c r="B15" s="3" t="s">
        <v>14</v>
      </c>
      <c r="C15" s="3">
        <f>C4+C9+D9+E9</f>
        <v>354</v>
      </c>
    </row>
    <row r="17" spans="2:3" ht="12.75">
      <c r="B17" s="3" t="s">
        <v>15</v>
      </c>
      <c r="C17" s="3">
        <f>C5+((C9/1000)*(C10-10)^2)+((D9/1000)*(D10-10)^2)+((E9/1000)*(E10-10)^2)</f>
        <v>351.2</v>
      </c>
    </row>
    <row r="20" ht="12.75">
      <c r="B20" s="1" t="s">
        <v>16</v>
      </c>
    </row>
  </sheetData>
  <sheetProtection sheet="1" objects="1" scenario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20" sqref="B20"/>
    </sheetView>
  </sheetViews>
  <sheetFormatPr defaultColWidth="12.57421875" defaultRowHeight="12.75"/>
  <cols>
    <col min="1" max="1" width="5.57421875" style="0" customWidth="1"/>
    <col min="2" max="2" width="27.8515625" style="0" customWidth="1"/>
    <col min="3" max="3" width="10.140625" style="0" customWidth="1"/>
    <col min="4" max="4" width="8.7109375" style="0" customWidth="1"/>
    <col min="5" max="5" width="9.00390625" style="0" customWidth="1"/>
    <col min="6" max="16384" width="11.57421875" style="0" customWidth="1"/>
  </cols>
  <sheetData>
    <row r="1" spans="1:5" ht="18.75">
      <c r="A1" s="1"/>
      <c r="B1" s="2" t="s">
        <v>17</v>
      </c>
      <c r="C1" s="1"/>
      <c r="D1" s="1"/>
      <c r="E1" s="1"/>
    </row>
    <row r="2" spans="1:5" ht="12.75">
      <c r="A2" s="1"/>
      <c r="B2" s="3" t="s">
        <v>1</v>
      </c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3" t="s">
        <v>2</v>
      </c>
      <c r="C4" s="4">
        <v>346</v>
      </c>
      <c r="D4" s="1"/>
      <c r="E4" s="1"/>
    </row>
    <row r="5" spans="1:5" ht="12.75">
      <c r="A5" s="1"/>
      <c r="B5" s="3" t="s">
        <v>3</v>
      </c>
      <c r="C5" s="4">
        <v>335</v>
      </c>
      <c r="D5" s="1"/>
      <c r="E5" s="1"/>
    </row>
    <row r="6" spans="1:5" ht="12.75">
      <c r="A6" s="1"/>
      <c r="B6" s="3" t="s">
        <v>18</v>
      </c>
      <c r="C6" s="4">
        <v>30</v>
      </c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3" t="s">
        <v>5</v>
      </c>
      <c r="C8" s="5" t="s">
        <v>6</v>
      </c>
      <c r="D8" s="5" t="s">
        <v>7</v>
      </c>
      <c r="E8" s="5" t="s">
        <v>8</v>
      </c>
    </row>
    <row r="9" spans="1:5" ht="12.75">
      <c r="A9" s="1"/>
      <c r="B9" s="3" t="s">
        <v>9</v>
      </c>
      <c r="C9" s="4">
        <v>8</v>
      </c>
      <c r="D9" s="4">
        <v>0</v>
      </c>
      <c r="E9" s="4"/>
    </row>
    <row r="10" spans="1:5" ht="12.75">
      <c r="A10" s="1"/>
      <c r="B10" s="3" t="s">
        <v>10</v>
      </c>
      <c r="C10" s="4">
        <v>55</v>
      </c>
      <c r="D10" s="4">
        <v>0</v>
      </c>
      <c r="E10" s="4"/>
    </row>
    <row r="11" spans="1:5" ht="12.75">
      <c r="A11" s="1"/>
      <c r="B11" s="3"/>
      <c r="C11" s="3"/>
      <c r="D11" s="1"/>
      <c r="E11" s="1"/>
    </row>
    <row r="12" spans="1:5" ht="12.75">
      <c r="A12" s="1"/>
      <c r="B12" s="3" t="s">
        <v>11</v>
      </c>
      <c r="C12" s="3">
        <f>C5+(C4/1000)*((12*C6)-84)</f>
        <v>430.496</v>
      </c>
      <c r="D12" s="1"/>
      <c r="E12" s="1"/>
    </row>
    <row r="13" spans="1:5" ht="12.75">
      <c r="A13" s="1"/>
      <c r="B13" s="3" t="s">
        <v>12</v>
      </c>
      <c r="C13" s="3">
        <f>C12+((C9/1000)*(C10-4)^2)+((D9/1000)*(D10-4)^2)+((E9/1000)*(E10-4)^2)</f>
        <v>451.304</v>
      </c>
      <c r="D13" s="1"/>
      <c r="E13" s="1"/>
    </row>
    <row r="14" spans="1:5" ht="12.75">
      <c r="A14" s="1"/>
      <c r="B14" s="3" t="s">
        <v>19</v>
      </c>
      <c r="C14" s="3">
        <f>C6+((C10-(C6))*((C9)/(C4+C9)))+((D10-(C6))*((D9)/(C4+D9)))+((E10-(C6))*((E9)/(C4+E9)))</f>
        <v>30.56497175141243</v>
      </c>
      <c r="D14" s="1"/>
      <c r="E14" s="1"/>
    </row>
    <row r="15" spans="1:5" ht="12.75">
      <c r="A15" s="1"/>
      <c r="B15" s="3" t="s">
        <v>14</v>
      </c>
      <c r="C15" s="3">
        <f>C4+C9+D9+E9</f>
        <v>354</v>
      </c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3" t="s">
        <v>15</v>
      </c>
      <c r="C17" s="3">
        <f>C5+((C9/1000)*(C10-10)^2)+((D9/1000)*(D10-10)^2)+((E9/1000)*(E10-10)^2)</f>
        <v>351.2</v>
      </c>
      <c r="D17" s="1"/>
      <c r="E17" s="1"/>
    </row>
    <row r="18" spans="1:5" ht="12.75">
      <c r="A18" s="1"/>
      <c r="B18" s="1"/>
      <c r="C18" s="1"/>
      <c r="D18" s="1"/>
      <c r="E18" s="1"/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Hammer</dc:creator>
  <cp:keywords/>
  <dc:description/>
  <cp:lastModifiedBy/>
  <cp:lastPrinted>1601-01-01T04:00:00Z</cp:lastPrinted>
  <dcterms:created xsi:type="dcterms:W3CDTF">2006-08-30T16:49:52Z</dcterms:created>
  <dcterms:modified xsi:type="dcterms:W3CDTF">1601-01-01T04:00:00Z</dcterms:modified>
  <cp:category/>
  <cp:version/>
  <cp:contentType/>
  <cp:contentStatus/>
  <cp:revision>1</cp:revision>
</cp:coreProperties>
</file>